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GradOtok\Desktop\"/>
    </mc:Choice>
  </mc:AlternateContent>
  <xr:revisionPtr revIDLastSave="0" documentId="8_{C6257F5D-B283-4937-B069-C332E374A3B7}" xr6:coauthVersionLast="47" xr6:coauthVersionMax="47" xr10:uidLastSave="{00000000-0000-0000-0000-000000000000}"/>
  <bookViews>
    <workbookView xWindow="-120" yWindow="-120" windowWidth="29040" windowHeight="15720" xr2:uid="{00000000-000D-0000-FFFF-FFFF00000000}"/>
  </bookViews>
  <sheets>
    <sheet name="Adaptacija stambene jedinice" sheetId="1" r:id="rId1"/>
  </sheets>
  <definedNames>
    <definedName name="_xlnm.Print_Area" localSheetId="0">'Adaptacija stambene jedinice'!$A$1:$F$109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 l="1"/>
  <c r="F97" i="1" s="1"/>
  <c r="F92" i="1"/>
  <c r="F93" i="1" s="1"/>
  <c r="F88" i="1"/>
  <c r="F87" i="1"/>
  <c r="F86" i="1"/>
  <c r="F85" i="1"/>
  <c r="F84" i="1"/>
  <c r="F83" i="1"/>
  <c r="F82" i="1"/>
  <c r="F81" i="1"/>
  <c r="F76" i="1"/>
  <c r="F75" i="1"/>
  <c r="F74" i="1"/>
  <c r="F70" i="1"/>
  <c r="F71" i="1" s="1"/>
  <c r="F66" i="1"/>
  <c r="F65" i="1"/>
  <c r="F64" i="1"/>
  <c r="F63" i="1"/>
  <c r="F59" i="1"/>
  <c r="F60" i="1" s="1"/>
  <c r="F55" i="1"/>
  <c r="F54" i="1"/>
  <c r="F89" i="1" l="1"/>
  <c r="F77" i="1"/>
  <c r="F67" i="1"/>
  <c r="F56" i="1"/>
  <c r="B107" i="1"/>
  <c r="A107" i="1"/>
  <c r="B106" i="1"/>
  <c r="A106" i="1"/>
  <c r="B105" i="1"/>
  <c r="A105" i="1"/>
  <c r="F105" i="1" l="1"/>
  <c r="F106" i="1"/>
  <c r="F104" i="1"/>
  <c r="F103" i="1"/>
  <c r="F107" i="1" l="1"/>
  <c r="F101" i="1" l="1"/>
  <c r="F102" i="1" l="1"/>
  <c r="B22" i="1" l="1"/>
  <c r="B104" i="1" l="1"/>
  <c r="B103" i="1"/>
  <c r="B102" i="1"/>
  <c r="B101" i="1"/>
  <c r="B100" i="1"/>
  <c r="F100" i="1" l="1"/>
  <c r="F108" i="1" s="1"/>
  <c r="F22" i="1" l="1"/>
  <c r="F24" i="1" s="1"/>
  <c r="F25" i="1" l="1"/>
  <c r="F26" i="1" s="1"/>
</calcChain>
</file>

<file path=xl/sharedStrings.xml><?xml version="1.0" encoding="utf-8"?>
<sst xmlns="http://schemas.openxmlformats.org/spreadsheetml/2006/main" count="114" uniqueCount="66">
  <si>
    <t>Opis stavke</t>
  </si>
  <si>
    <t>Količina</t>
  </si>
  <si>
    <t>Ukupno</t>
  </si>
  <si>
    <t>2.</t>
  </si>
  <si>
    <t>3.</t>
  </si>
  <si>
    <t>5.</t>
  </si>
  <si>
    <t>REKAPITULACIJA</t>
  </si>
  <si>
    <t>4.</t>
  </si>
  <si>
    <t>1.</t>
  </si>
  <si>
    <t>PDV (25%):</t>
  </si>
  <si>
    <t>kompl.</t>
  </si>
  <si>
    <t>kom.</t>
  </si>
  <si>
    <t>A</t>
  </si>
  <si>
    <t>GRAĐEVINSKO-OBRTNIČKI RADOVI</t>
  </si>
  <si>
    <t>GRAĐEVINSKO-OBRTNIČKI UKUPNO:</t>
  </si>
  <si>
    <t>UKUPNO:</t>
  </si>
  <si>
    <t>SVEUKUPNO:</t>
  </si>
  <si>
    <t>J.C.</t>
  </si>
  <si>
    <t>R.br.</t>
  </si>
  <si>
    <t>J.M.</t>
  </si>
  <si>
    <t>PRIPREMNI RADOVI</t>
  </si>
  <si>
    <t>1. PRIPREMNI RADOVI - UKUPNO:</t>
  </si>
  <si>
    <t>6.</t>
  </si>
  <si>
    <r>
      <t>m</t>
    </r>
    <r>
      <rPr>
        <sz val="10"/>
        <color theme="1"/>
        <rFont val="Calibri"/>
        <family val="2"/>
      </rPr>
      <t>²</t>
    </r>
  </si>
  <si>
    <t>7.</t>
  </si>
  <si>
    <t>8.</t>
  </si>
  <si>
    <t>STOLARSKI RADOVI</t>
  </si>
  <si>
    <t>KERAMIČARSKI RADOVI</t>
  </si>
  <si>
    <t>SOBOSLIKARSKI RADOVI</t>
  </si>
  <si>
    <t>Građevina: Adaptacija stambene jedinice</t>
  </si>
  <si>
    <t>Investitor: GRAD OTOK, Otok, Trg kralja Tomislava 6/A, OIB: 70233583656</t>
  </si>
  <si>
    <t>Lokacija: Komletinci, Braće Radića 13A, k.č.br. 777/3 k.o. Komletinci</t>
  </si>
  <si>
    <t>Demontaža, uklanjanja i odvoz unutarnjih vrata, prozora, ulaznih vrata te starih radijatora i tijela za grijanje. Stavka obuhvaća sav potreban rad i materijal te odvoz na deponiju udaljenu do 5,0 km. Taksa deponije uključena u cijenu stavke.
Obračun po kompletu.</t>
  </si>
  <si>
    <t>Nabava, dobava i ugradnja podžbukne instalacije - veza radijator razdjelnica (ventil ormarić). Stavka obuhvaća sav potreban rad i materijal do potpune funkcionalnosti.
Obračun po kompletu.</t>
  </si>
  <si>
    <t>Nabava, dobava i ugradnja radijatora te kupaonske električne ljestve. Stavka obuhvaća sav potreban rad i materijal do potpune funkcionalnosti.
Obračun po kompletu.</t>
  </si>
  <si>
    <t>Nabava, dobava i ugradnja kombi bojlera s novim dimovodom. Stavka obuhvaća sav potreban rad i materijal do potpune funkcionalnosti.
Obračun po kompletu.</t>
  </si>
  <si>
    <t>RADOVI GRIJANJA, HLAĐENJA I VENTILACIJE</t>
  </si>
  <si>
    <t>3. RADOVI GRIJANJA, HLAĐENJA I VENTILACIJE - UKUPNO:</t>
  </si>
  <si>
    <t>Nabava, dobava i ugradnja ventilacijskih cijevi i motora. Stavka obuhvaća sav potreban rad i materijal do potpune funkcionalnosti.
Obračun po kompletu.</t>
  </si>
  <si>
    <t>ELEKTROTEHNIČKI RADOVI</t>
  </si>
  <si>
    <t>4. ELEKTROTEHNIČKI RADOVI - UKUPNO</t>
  </si>
  <si>
    <t>Elektrotehnički radovi:
- Izmjena elektro osigurača (cijele kutije),
- Izmjena utičnica (17 kom.),
- Izmjena šalter-prekidača (17 kom.),
- Izvod struje za rashladno tijelo,
- Izvod za ventilacijsko tijelo u kupaonici i kuhinji,
- Montaža stropnih rasvjetnih tijela.</t>
  </si>
  <si>
    <t>5. KERAMIČARSKI RADOVI - UKUPNO</t>
  </si>
  <si>
    <r>
      <t>Čišćenje, priprema i ravnanje podloge za potrebe ugradnje keramičkih pločica u kupaonici, kuhinji, terasi i ostavi.
Obračun po m</t>
    </r>
    <r>
      <rPr>
        <sz val="10"/>
        <color theme="1"/>
        <rFont val="Aptos Narrow"/>
        <family val="2"/>
      </rPr>
      <t>²</t>
    </r>
    <r>
      <rPr>
        <sz val="10"/>
        <color theme="1"/>
        <rFont val="Cambria"/>
        <family val="1"/>
        <charset val="238"/>
      </rPr>
      <t>.</t>
    </r>
  </si>
  <si>
    <r>
      <t>Nabava, dobava i ugradnja hidroizolacije na mjestu ugradnje keramičkih pločica u kupaonici, kuhinji, terasi i ostavi. Stavka obuhvaća sav potreban rad i materijal do potpune funkcionalnosti.
Obračun po m</t>
    </r>
    <r>
      <rPr>
        <sz val="10"/>
        <color theme="1"/>
        <rFont val="Aptos Narrow"/>
        <family val="2"/>
      </rPr>
      <t>²</t>
    </r>
    <r>
      <rPr>
        <sz val="10"/>
        <color theme="1"/>
        <rFont val="Cambria"/>
        <family val="1"/>
        <charset val="238"/>
      </rPr>
      <t>.</t>
    </r>
  </si>
  <si>
    <t>Razbijanje, uklanjanja i odvoz keramike kupaonice, kuhinje, ostave, terase i WC-a. Stavka obuhvaća sav potreban rad i materijal te odvoz na deponiju udaljenu do 5,0 km. Taksa deponije uključena u cijenu stavke.
Obračun po kompletu.</t>
  </si>
  <si>
    <t>6. STOLARSKI RADOVI - UKUPNO</t>
  </si>
  <si>
    <t>7. SOBOSLIKARSKI RADOVI - UKUPNO</t>
  </si>
  <si>
    <t>PODOPOLAGAČKI RADOVI</t>
  </si>
  <si>
    <t>8. PODOPOLAGAČKI RADOVI - UKUPNO</t>
  </si>
  <si>
    <t>Sva stolarija, uključujući okov i sve ostalo do potpune funkiconalnosti. Za sve stavke priložiti dokaze o kvaliteti ugrađenih materijala (ateste za prozore i vrata), odgovarajuće certifikate ili isprave o sukladnosti.</t>
  </si>
  <si>
    <r>
      <t xml:space="preserve">ST. 1
Izrada, dobava i ugradnja PVC ulaznih vrata, dimenzija </t>
    </r>
    <r>
      <rPr>
        <u/>
        <sz val="10"/>
        <rFont val="Cambria"/>
        <family val="1"/>
        <charset val="238"/>
      </rPr>
      <t>2040x900 mm</t>
    </r>
    <r>
      <rPr>
        <sz val="10"/>
        <rFont val="Cambria"/>
        <family val="1"/>
        <charset val="238"/>
      </rPr>
      <t xml:space="preserve">. Vrata moraju imati špijunku. Stavka uključuje kvaku, min. 3 šarke po krilu vrata, te sav potreban materijal, sve komplet do potpune funkcionalnosti. Boja i oblik stolarije po izboru investitora. </t>
    </r>
  </si>
  <si>
    <r>
      <t xml:space="preserve">ST. 2
Izrada, dobava i ugradnja PVC prozora, dimenzija </t>
    </r>
    <r>
      <rPr>
        <u/>
        <sz val="10"/>
        <rFont val="Cambria"/>
        <family val="1"/>
        <charset val="238"/>
      </rPr>
      <t>1365x920 mm</t>
    </r>
    <r>
      <rPr>
        <sz val="10"/>
        <rFont val="Cambria"/>
        <family val="1"/>
        <charset val="238"/>
      </rPr>
      <t xml:space="preserve">. Stavka uključuje sive alu rolete s troslojnim staklom. Stavka uključuje sav potreban materijal, sve komplet do potpune funkcionalnosti. Boja i oblik stolarije po izboru investitora. </t>
    </r>
  </si>
  <si>
    <r>
      <t xml:space="preserve">ST. 3
Izrada, dobava i ugradnja PVC kuhinjskih balkonskih vrata, dimenzija </t>
    </r>
    <r>
      <rPr>
        <u/>
        <sz val="10"/>
        <rFont val="Cambria"/>
        <family val="1"/>
        <charset val="238"/>
      </rPr>
      <t>2115x750 mm</t>
    </r>
    <r>
      <rPr>
        <sz val="10"/>
        <rFont val="Cambria"/>
        <family val="1"/>
        <charset val="238"/>
      </rPr>
      <t xml:space="preserve">. Stavka uključuje sive alu rolete s troslojnim staklom. Stavka uključuje sav potreban materijal, sve komplet do potpune funkcionalnosti. Boja i oblik stolarije po izboru investitora.  </t>
    </r>
  </si>
  <si>
    <r>
      <t xml:space="preserve">ST. 4
Izrada, dobava i ugradnja PVC prozora na mjestu dnevne sobe, dimenzija </t>
    </r>
    <r>
      <rPr>
        <u/>
        <sz val="10"/>
        <rFont val="Cambria"/>
        <family val="1"/>
        <charset val="238"/>
      </rPr>
      <t>2050x1395 mm</t>
    </r>
    <r>
      <rPr>
        <sz val="10"/>
        <rFont val="Cambria"/>
        <family val="1"/>
        <charset val="238"/>
      </rPr>
      <t xml:space="preserve">. Stavka uključuje sive alu rolete s troslojnim staklom. Stavka uključuje sav potreban materijal, sve komplet do potpune funkcionalnosti. Boja i oblik stolarije po izboru investitora. </t>
    </r>
  </si>
  <si>
    <t xml:space="preserve">ST. 7
Izrada, dobava i ugradnja PVC prozora na mjestu ostave. Prozor se sastoji od jednog dijela koji je fiksni te drugog dijela koji je okretni. Stavka uključuje sav potreban materijal, sve komplet do potpune funkcionalnosti. Boja i oblik stolarije po izboru investitora. </t>
  </si>
  <si>
    <r>
      <t xml:space="preserve">ST. 5
Izrada, dobava i ugradnja PVC prozora na mjestu sobe, dimenzija </t>
    </r>
    <r>
      <rPr>
        <u/>
        <sz val="10"/>
        <rFont val="Cambria"/>
        <family val="1"/>
        <charset val="238"/>
      </rPr>
      <t>2050x1395 mm</t>
    </r>
    <r>
      <rPr>
        <sz val="10"/>
        <rFont val="Cambria"/>
        <family val="1"/>
        <charset val="238"/>
      </rPr>
      <t xml:space="preserve">. Stavka uključuje sive alu rolete s troslojnim staklom. Stavka uključuje sav potreban materijal, sve komplet do potpune funkcionalnosti. Boja i oblik stolarije po izboru investitora. </t>
    </r>
  </si>
  <si>
    <r>
      <t xml:space="preserve">ST. 6
Izrada, dobava i ugradnja PVC prozora na mjestu sobe, dimenzija </t>
    </r>
    <r>
      <rPr>
        <u/>
        <sz val="10"/>
        <rFont val="Cambria"/>
        <family val="1"/>
      </rPr>
      <t>100</t>
    </r>
    <r>
      <rPr>
        <u/>
        <sz val="10"/>
        <rFont val="Cambria"/>
        <family val="1"/>
        <charset val="238"/>
      </rPr>
      <t>0x1395 mm</t>
    </r>
    <r>
      <rPr>
        <sz val="10"/>
        <rFont val="Cambria"/>
        <family val="1"/>
        <charset val="238"/>
      </rPr>
      <t xml:space="preserve">. Stavka uključuje sive alu rolete s troslojnim staklom. Stavka uključuje sav potreban materijal, sve komplet do potpune funkcionalnosti. Boja i oblik stolarije po izboru investitora. </t>
    </r>
  </si>
  <si>
    <t xml:space="preserve">ST. A
Izrada, dobava i ugradnja unutarnjih jednokrilnih sobnih vrata. Otvaranje sukladno tlocrtu. Stavka uključuje kvaku te sav potreban materijal, sve komplet do potpune funkcionalnosti. Prije izrade potrebno provjeriti dimenzije na licu mjesta. Boja, oblik i vrsta stolarije po izboru investitora. </t>
  </si>
  <si>
    <t>Obrada zidnih ploha te obrada špaleta, gletanje i bojanje u bijelo.
Cijenom obuhvaćene slijedeće radnje: 
 - zaštita stolarije i podova PE folijom i krep trakom,
 - čišćenje, otprašivanje podloge,
 - impregnacija podloge,
 - dvostruko gletanje ploha (na mrežici) ukoliko je potrebno,
 - dvostruki završni premaz bojom u tonu prema izboru investitora,
 - završni popravci i čiščenje.
Boja po izboru investitora. U cijenu je uračunat sav rad, materijal i transport.
Obračun po m².</t>
  </si>
  <si>
    <r>
      <t>Nabava, dobava i ugradnja unutarnjih podnih porculanskih pločica I.klase po izboru investitora. Podne pločice moraju biti protuklizne. Stavka uključuje postavu, ljepilo i masu za fugiranje, kao i kvalitetni silikonski kit. Širina fuge, boja i ton mase za fugiranje, te boja silikona po izboru investitora. Stavkom obuhvaćena sva potrebna brtvljenja i silikoniranja. Izvesti sve prema uputama proizvođača proizvoda za pripremu podloge i polaganje keramike. U cijenu je uračunat materijal i transport. Obračun po m² postavljenog poda i m' postavljenog sokla u kupaonici, kuhinji, terasi i ostavi. Stavka obuhvaća sav potreban rad i materijal do potpune funkcionalnosti.
Obračun po m</t>
    </r>
    <r>
      <rPr>
        <sz val="10"/>
        <color theme="1"/>
        <rFont val="Aptos Narrow"/>
        <family val="2"/>
      </rPr>
      <t>²</t>
    </r>
    <r>
      <rPr>
        <sz val="10"/>
        <color theme="1"/>
        <rFont val="Cambria"/>
        <family val="1"/>
        <charset val="238"/>
      </rPr>
      <t>.</t>
    </r>
  </si>
  <si>
    <t>Nabava, dobava i ugradnja laminata na mjestu podova stana. Ugradnja se vrši iz jednog dijela bez prekida i pragova. Stavka uključuje cokl lajsni u boji laminata. Boja i vrsta laminata po izboru investitora. U cijenu je uračunat sav rad, materijal i transport.
Obračun po m².</t>
  </si>
  <si>
    <t>RADOVI VODOVODA I KANALIZACIJE</t>
  </si>
  <si>
    <t>2. RADOVI VODOVODA I KANALIZACIJE - UKUPNO:</t>
  </si>
  <si>
    <t>Zamijena postojećih vodovodnih cijevi te ugradnja novih na mjestima kupaonice i kuhinje, zajedno sa svim pripadajućim sanitarijama. Stavka obuhvaća sav potreban rad, materijal i ispitivanja do potpune funkcionalnosti.
Obračun po kompletu.</t>
  </si>
  <si>
    <t>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</si>
</sst>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407]"/>
  </numFmts>
  <fonts count="17" x14ac:knownFonts="1">
    <font>
      <sz val="11"/>
      <color theme="1"/>
      <name val="Calibri"/>
      <family val="2"/>
      <charset val="238"/>
      <scheme val="minor"/>
    </font>
    <font>
      <sz val="10"/>
      <name val="Arial"/>
      <family val="2"/>
      <charset val="238"/>
    </font>
    <font>
      <sz val="10"/>
      <color theme="1"/>
      <name val="Cambria"/>
      <family val="1"/>
      <charset val="238"/>
    </font>
    <font>
      <b/>
      <sz val="10"/>
      <color theme="1"/>
      <name val="Cambria"/>
      <family val="1"/>
      <charset val="238"/>
    </font>
    <font>
      <sz val="10"/>
      <name val="Cambria"/>
      <family val="1"/>
      <charset val="238"/>
    </font>
    <font>
      <b/>
      <sz val="10"/>
      <name val="Cambria"/>
      <family val="1"/>
      <charset val="238"/>
    </font>
    <font>
      <b/>
      <sz val="10"/>
      <color rgb="FFFF0000"/>
      <name val="Cambria"/>
      <family val="1"/>
      <charset val="238"/>
    </font>
    <font>
      <b/>
      <sz val="10.5"/>
      <color theme="1"/>
      <name val="Cambria"/>
      <family val="1"/>
      <charset val="238"/>
    </font>
    <font>
      <sz val="10.5"/>
      <color theme="1"/>
      <name val="Cambria"/>
      <family val="1"/>
      <charset val="238"/>
    </font>
    <font>
      <b/>
      <sz val="14"/>
      <color theme="1"/>
      <name val="Cambria"/>
      <family val="1"/>
      <charset val="238"/>
    </font>
    <font>
      <sz val="11"/>
      <color theme="1"/>
      <name val="Calibri"/>
      <family val="2"/>
      <charset val="238"/>
      <scheme val="minor"/>
    </font>
    <font>
      <b/>
      <sz val="12"/>
      <color theme="1"/>
      <name val="Cambria"/>
      <family val="1"/>
      <charset val="238"/>
    </font>
    <font>
      <sz val="10"/>
      <color theme="1"/>
      <name val="Cambria"/>
      <family val="1"/>
    </font>
    <font>
      <sz val="10"/>
      <color theme="1"/>
      <name val="Calibri"/>
      <family val="2"/>
    </font>
    <font>
      <u/>
      <sz val="10"/>
      <name val="Cambria"/>
      <family val="1"/>
      <charset val="238"/>
    </font>
    <font>
      <sz val="10"/>
      <color theme="1"/>
      <name val="Aptos Narrow"/>
      <family val="2"/>
    </font>
    <font>
      <u/>
      <sz val="10"/>
      <name val="Cambria"/>
      <family val="1"/>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s>
  <cellStyleXfs count="4">
    <xf numFmtId="0" fontId="0" fillId="0" borderId="0"/>
    <xf numFmtId="0" fontId="1" fillId="0" borderId="0"/>
    <xf numFmtId="0" fontId="10" fillId="0" borderId="0"/>
    <xf numFmtId="0" fontId="1" fillId="0" borderId="0"/>
  </cellStyleXfs>
  <cellXfs count="74">
    <xf numFmtId="0" fontId="0" fillId="0" borderId="0" xfId="0"/>
    <xf numFmtId="0" fontId="2" fillId="0" borderId="0" xfId="0" applyFont="1" applyAlignment="1">
      <alignment horizontal="center" vertical="center"/>
    </xf>
    <xf numFmtId="0" fontId="2" fillId="0" borderId="0" xfId="0" applyFont="1" applyAlignment="1">
      <alignment wrapText="1"/>
    </xf>
    <xf numFmtId="4" fontId="2" fillId="0" borderId="0" xfId="0" applyNumberFormat="1" applyFont="1" applyAlignment="1">
      <alignment horizontal="center"/>
    </xf>
    <xf numFmtId="4" fontId="2" fillId="0" borderId="0" xfId="0" applyNumberFormat="1" applyFont="1"/>
    <xf numFmtId="0" fontId="2" fillId="0" borderId="0" xfId="0" applyFont="1"/>
    <xf numFmtId="0" fontId="2" fillId="0" borderId="4" xfId="0" applyFont="1" applyBorder="1" applyAlignment="1">
      <alignment horizontal="center" vertical="center"/>
    </xf>
    <xf numFmtId="4" fontId="2" fillId="0" borderId="4" xfId="0" applyNumberFormat="1" applyFont="1" applyBorder="1"/>
    <xf numFmtId="4" fontId="2" fillId="0" borderId="4" xfId="0" applyNumberFormat="1" applyFont="1" applyBorder="1" applyAlignment="1">
      <alignment horizontal="center"/>
    </xf>
    <xf numFmtId="0" fontId="2"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wrapText="1"/>
    </xf>
    <xf numFmtId="4" fontId="3" fillId="0" borderId="0" xfId="0" applyNumberFormat="1" applyFont="1" applyAlignment="1">
      <alignment horizontal="center"/>
    </xf>
    <xf numFmtId="4" fontId="3" fillId="0" borderId="0" xfId="0" applyNumberFormat="1" applyFont="1"/>
    <xf numFmtId="0" fontId="4" fillId="0" borderId="4" xfId="0" applyFont="1" applyBorder="1" applyAlignment="1">
      <alignment horizontal="center" vertical="center"/>
    </xf>
    <xf numFmtId="0" fontId="4" fillId="0" borderId="4" xfId="0" applyFont="1" applyBorder="1" applyAlignment="1">
      <alignment vertical="center" wrapText="1"/>
    </xf>
    <xf numFmtId="0" fontId="2" fillId="0" borderId="0" xfId="0" applyFont="1" applyAlignment="1">
      <alignment horizontal="left" vertical="top" wrapText="1"/>
    </xf>
    <xf numFmtId="4" fontId="8" fillId="0" borderId="0" xfId="0" applyNumberFormat="1" applyFont="1" applyAlignment="1">
      <alignment horizontal="left" vertical="center"/>
    </xf>
    <xf numFmtId="4" fontId="8" fillId="0" borderId="0" xfId="0" applyNumberFormat="1" applyFont="1" applyAlignment="1">
      <alignment horizontal="center"/>
    </xf>
    <xf numFmtId="0" fontId="2" fillId="0" borderId="0" xfId="0" applyFont="1" applyAlignment="1">
      <alignment horizontal="center" vertical="center" wrapText="1"/>
    </xf>
    <xf numFmtId="4"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3" fillId="0" borderId="0" xfId="0" applyFont="1"/>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4" fontId="8" fillId="0" borderId="0" xfId="0" applyNumberFormat="1" applyFont="1" applyAlignment="1">
      <alignment horizontal="center" vertical="center"/>
    </xf>
    <xf numFmtId="4"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7" fillId="0" borderId="11" xfId="0" applyNumberFormat="1" applyFont="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4" fontId="3" fillId="2" borderId="7" xfId="0" applyNumberFormat="1" applyFont="1" applyFill="1" applyBorder="1" applyAlignment="1">
      <alignment horizontal="center"/>
    </xf>
    <xf numFmtId="4" fontId="3" fillId="2" borderId="7"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4" fontId="3" fillId="2" borderId="2" xfId="0" applyNumberFormat="1" applyFont="1" applyFill="1" applyBorder="1" applyAlignment="1">
      <alignment horizontal="center"/>
    </xf>
    <xf numFmtId="4" fontId="3" fillId="2" borderId="2" xfId="0" applyNumberFormat="1" applyFont="1" applyFill="1" applyBorder="1"/>
    <xf numFmtId="0" fontId="7" fillId="2"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xf numFmtId="4" fontId="3" fillId="3" borderId="2" xfId="0" applyNumberFormat="1" applyFont="1" applyFill="1" applyBorder="1" applyAlignment="1">
      <alignment horizontal="center"/>
    </xf>
    <xf numFmtId="4" fontId="3" fillId="3" borderId="2" xfId="0" applyNumberFormat="1" applyFont="1" applyFill="1" applyBorder="1"/>
    <xf numFmtId="4" fontId="3" fillId="3" borderId="3" xfId="0" applyNumberFormat="1" applyFont="1" applyFill="1" applyBorder="1"/>
    <xf numFmtId="0" fontId="3" fillId="3" borderId="2" xfId="0" applyFont="1" applyFill="1" applyBorder="1" applyAlignment="1">
      <alignment wrapText="1"/>
    </xf>
    <xf numFmtId="4" fontId="2" fillId="3" borderId="2" xfId="0" applyNumberFormat="1" applyFont="1" applyFill="1" applyBorder="1"/>
    <xf numFmtId="0" fontId="5" fillId="3" borderId="1" xfId="0" applyFont="1" applyFill="1" applyBorder="1" applyAlignment="1">
      <alignment horizontal="center" vertical="center"/>
    </xf>
    <xf numFmtId="0" fontId="5" fillId="3" borderId="2" xfId="0" applyFont="1" applyFill="1" applyBorder="1" applyAlignment="1">
      <alignment wrapText="1"/>
    </xf>
    <xf numFmtId="4" fontId="6" fillId="3" borderId="2" xfId="0" applyNumberFormat="1" applyFont="1" applyFill="1" applyBorder="1" applyAlignment="1">
      <alignment horizontal="center"/>
    </xf>
    <xf numFmtId="4" fontId="6" fillId="3" borderId="2" xfId="0" applyNumberFormat="1" applyFont="1" applyFill="1" applyBorder="1"/>
    <xf numFmtId="4" fontId="6" fillId="3" borderId="3" xfId="0" applyNumberFormat="1" applyFont="1" applyFill="1" applyBorder="1"/>
    <xf numFmtId="4" fontId="5" fillId="3" borderId="2" xfId="0" applyNumberFormat="1" applyFont="1" applyFill="1" applyBorder="1" applyAlignment="1">
      <alignment horizontal="center"/>
    </xf>
    <xf numFmtId="4" fontId="5" fillId="3" borderId="2" xfId="0" applyNumberFormat="1" applyFont="1" applyFill="1" applyBorder="1"/>
    <xf numFmtId="0" fontId="3" fillId="2" borderId="2" xfId="0" applyFont="1" applyFill="1" applyBorder="1" applyAlignment="1">
      <alignment wrapText="1"/>
    </xf>
    <xf numFmtId="165" fontId="3" fillId="2" borderId="3" xfId="0" applyNumberFormat="1" applyFont="1" applyFill="1" applyBorder="1"/>
    <xf numFmtId="0" fontId="12" fillId="0" borderId="0" xfId="0" applyFont="1" applyAlignment="1">
      <alignment horizontal="center" vertical="center" wrapText="1"/>
    </xf>
    <xf numFmtId="0" fontId="2" fillId="0" borderId="4"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4" fontId="7" fillId="2" borderId="13" xfId="0" applyNumberFormat="1" applyFont="1" applyFill="1" applyBorder="1"/>
    <xf numFmtId="0" fontId="7" fillId="2" borderId="12" xfId="0" applyFont="1" applyFill="1" applyBorder="1" applyAlignment="1">
      <alignment wrapText="1"/>
    </xf>
    <xf numFmtId="0" fontId="3" fillId="3" borderId="1" xfId="0" applyFont="1" applyFill="1" applyBorder="1" applyAlignment="1">
      <alignment wrapText="1"/>
    </xf>
    <xf numFmtId="4" fontId="7" fillId="2" borderId="14" xfId="0" applyNumberFormat="1" applyFont="1" applyFill="1" applyBorder="1" applyAlignment="1">
      <alignment horizontal="center"/>
    </xf>
    <xf numFmtId="4" fontId="7" fillId="2" borderId="14" xfId="0" applyNumberFormat="1" applyFont="1" applyFill="1" applyBorder="1"/>
    <xf numFmtId="0" fontId="13" fillId="0" borderId="5" xfId="0" applyFont="1" applyBorder="1" applyAlignment="1">
      <alignment horizontal="left" vertical="center" wrapText="1"/>
    </xf>
    <xf numFmtId="0" fontId="8" fillId="0" borderId="9" xfId="0" applyFont="1" applyBorder="1" applyAlignment="1">
      <alignment horizontal="right" vertical="center" wrapText="1"/>
    </xf>
    <xf numFmtId="0" fontId="7" fillId="0" borderId="10" xfId="0" applyFont="1" applyBorder="1" applyAlignment="1">
      <alignment horizontal="right" vertical="center" wrapText="1"/>
    </xf>
    <xf numFmtId="0" fontId="7" fillId="0" borderId="9" xfId="0" applyFont="1" applyBorder="1" applyAlignment="1">
      <alignment horizontal="righ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cellXfs>
  <cellStyles count="4">
    <cellStyle name="Normal 2 2" xfId="1" xr:uid="{00000000-0005-0000-0000-000001000000}"/>
    <cellStyle name="Normal 5" xfId="3" xr:uid="{A41B9278-594A-4851-9C23-56E4679042F5}"/>
    <cellStyle name="Normalno" xfId="0" builtinId="0"/>
    <cellStyle name="Normalno 5" xfId="2" xr:uid="{71667EEF-D7E9-4987-B320-DCE1129D54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08"/>
  <sheetViews>
    <sheetView tabSelected="1" zoomScale="130" zoomScaleNormal="130" zoomScaleSheetLayoutView="130" zoomScalePageLayoutView="115" workbookViewId="0">
      <selection activeCell="C8" sqref="C8"/>
    </sheetView>
  </sheetViews>
  <sheetFormatPr defaultColWidth="9.140625" defaultRowHeight="12.75" x14ac:dyDescent="0.2"/>
  <cols>
    <col min="1" max="1" width="6.5703125" style="1" customWidth="1"/>
    <col min="2" max="2" width="47.5703125" style="2" customWidth="1"/>
    <col min="3" max="3" width="7.7109375" style="3" customWidth="1"/>
    <col min="4" max="4" width="8.42578125" style="4" customWidth="1"/>
    <col min="5" max="5" width="8.85546875" style="4" bestFit="1" customWidth="1"/>
    <col min="6" max="6" width="13.5703125" style="4" customWidth="1"/>
    <col min="7" max="16384" width="9.140625" style="5"/>
  </cols>
  <sheetData>
    <row r="2" spans="1:6" ht="13.5" x14ac:dyDescent="0.2">
      <c r="A2" s="71" t="s">
        <v>29</v>
      </c>
      <c r="B2" s="71"/>
      <c r="C2" s="71"/>
      <c r="D2" s="71"/>
      <c r="E2" s="71"/>
      <c r="F2" s="71"/>
    </row>
    <row r="3" spans="1:6" ht="15.75" customHeight="1" x14ac:dyDescent="0.2">
      <c r="A3" s="71" t="s">
        <v>30</v>
      </c>
      <c r="B3" s="71"/>
      <c r="C3" s="71"/>
      <c r="D3" s="71"/>
      <c r="E3" s="71"/>
      <c r="F3" s="71"/>
    </row>
    <row r="4" spans="1:6" ht="15.75" customHeight="1" x14ac:dyDescent="0.2">
      <c r="A4" s="71" t="s">
        <v>31</v>
      </c>
      <c r="B4" s="71"/>
      <c r="C4" s="71"/>
      <c r="D4" s="71"/>
      <c r="E4" s="71"/>
      <c r="F4" s="71"/>
    </row>
    <row r="5" spans="1:6" x14ac:dyDescent="0.2">
      <c r="B5" s="16"/>
      <c r="C5" s="16"/>
      <c r="D5" s="16"/>
    </row>
    <row r="6" spans="1:6" x14ac:dyDescent="0.2">
      <c r="B6" s="16"/>
      <c r="C6" s="16"/>
      <c r="D6" s="16"/>
    </row>
    <row r="7" spans="1:6" x14ac:dyDescent="0.2">
      <c r="B7" s="16"/>
      <c r="C7" s="16"/>
      <c r="D7" s="16"/>
    </row>
    <row r="8" spans="1:6" x14ac:dyDescent="0.2">
      <c r="B8" s="16"/>
      <c r="C8" s="16"/>
      <c r="D8" s="16"/>
    </row>
    <row r="9" spans="1:6" x14ac:dyDescent="0.2">
      <c r="B9" s="16"/>
      <c r="C9" s="16"/>
      <c r="D9" s="16"/>
    </row>
    <row r="10" spans="1:6" x14ac:dyDescent="0.2">
      <c r="B10" s="16"/>
      <c r="C10" s="16"/>
      <c r="D10" s="16"/>
    </row>
    <row r="11" spans="1:6" x14ac:dyDescent="0.2">
      <c r="B11" s="16"/>
      <c r="C11" s="16"/>
      <c r="D11" s="16"/>
    </row>
    <row r="12" spans="1:6" ht="18" x14ac:dyDescent="0.2">
      <c r="A12" s="72" t="s">
        <v>65</v>
      </c>
      <c r="B12" s="72"/>
      <c r="C12" s="72"/>
      <c r="D12" s="72"/>
      <c r="E12" s="72"/>
      <c r="F12" s="72"/>
    </row>
    <row r="13" spans="1:6" x14ac:dyDescent="0.2">
      <c r="B13" s="16"/>
      <c r="C13" s="16"/>
      <c r="D13" s="16"/>
    </row>
    <row r="14" spans="1:6" x14ac:dyDescent="0.2">
      <c r="B14" s="16"/>
      <c r="C14" s="16"/>
      <c r="D14" s="16"/>
    </row>
    <row r="15" spans="1:6" x14ac:dyDescent="0.2">
      <c r="B15" s="16"/>
      <c r="C15" s="16"/>
      <c r="D15" s="16"/>
    </row>
    <row r="16" spans="1:6" x14ac:dyDescent="0.2">
      <c r="B16" s="16"/>
      <c r="C16" s="16"/>
      <c r="D16" s="16"/>
    </row>
    <row r="17" spans="1:6" x14ac:dyDescent="0.2">
      <c r="B17" s="16"/>
      <c r="C17" s="16"/>
      <c r="D17" s="16"/>
    </row>
    <row r="18" spans="1:6" x14ac:dyDescent="0.2">
      <c r="B18" s="16"/>
      <c r="C18" s="16"/>
      <c r="D18" s="16"/>
    </row>
    <row r="19" spans="1:6" x14ac:dyDescent="0.2">
      <c r="B19" s="16"/>
      <c r="C19" s="16"/>
      <c r="D19" s="16"/>
    </row>
    <row r="20" spans="1:6" ht="15.75" x14ac:dyDescent="0.2">
      <c r="A20" s="73" t="s">
        <v>6</v>
      </c>
      <c r="B20" s="73"/>
      <c r="C20" s="73"/>
      <c r="D20" s="73"/>
      <c r="E20" s="73"/>
      <c r="F20" s="73"/>
    </row>
    <row r="21" spans="1:6" x14ac:dyDescent="0.2">
      <c r="B21" s="16"/>
      <c r="C21" s="16"/>
      <c r="D21" s="16"/>
    </row>
    <row r="22" spans="1:6" s="22" customFormat="1" ht="14.25" thickBot="1" x14ac:dyDescent="0.25">
      <c r="A22" s="23" t="s">
        <v>12</v>
      </c>
      <c r="B22" s="24" t="str">
        <f>B52</f>
        <v>GRAĐEVINSKO-OBRTNIČKI RADOVI</v>
      </c>
      <c r="C22" s="24"/>
      <c r="D22" s="24"/>
      <c r="E22" s="25"/>
      <c r="F22" s="26">
        <f>F108</f>
        <v>0</v>
      </c>
    </row>
    <row r="23" spans="1:6" ht="15" thickTop="1" thickBot="1" x14ac:dyDescent="0.25">
      <c r="A23" s="27"/>
      <c r="B23" s="28"/>
      <c r="C23" s="28"/>
      <c r="D23" s="28"/>
      <c r="E23" s="29"/>
      <c r="F23" s="29"/>
    </row>
    <row r="24" spans="1:6" ht="15.75" customHeight="1" thickBot="1" x14ac:dyDescent="0.25">
      <c r="A24" s="70" t="s">
        <v>15</v>
      </c>
      <c r="B24" s="69"/>
      <c r="C24" s="69"/>
      <c r="D24" s="69"/>
      <c r="E24" s="30"/>
      <c r="F24" s="32">
        <f>SUM(F22:F22)</f>
        <v>0</v>
      </c>
    </row>
    <row r="25" spans="1:6" ht="14.25" thickBot="1" x14ac:dyDescent="0.25">
      <c r="A25" s="68" t="s">
        <v>9</v>
      </c>
      <c r="B25" s="69"/>
      <c r="C25" s="69"/>
      <c r="D25" s="69"/>
      <c r="E25" s="30"/>
      <c r="F25" s="31">
        <f>F24*0.25</f>
        <v>0</v>
      </c>
    </row>
    <row r="26" spans="1:6" ht="14.25" customHeight="1" thickBot="1" x14ac:dyDescent="0.25">
      <c r="A26" s="70" t="s">
        <v>16</v>
      </c>
      <c r="B26" s="69"/>
      <c r="C26" s="69"/>
      <c r="D26" s="69"/>
      <c r="E26" s="30"/>
      <c r="F26" s="32">
        <f>SUM(F24:F25)</f>
        <v>0</v>
      </c>
    </row>
    <row r="27" spans="1:6" x14ac:dyDescent="0.2">
      <c r="B27" s="58"/>
      <c r="C27" s="19"/>
      <c r="D27" s="19"/>
      <c r="E27" s="20"/>
      <c r="F27" s="21"/>
    </row>
    <row r="28" spans="1:6" x14ac:dyDescent="0.2">
      <c r="B28" s="19"/>
      <c r="C28" s="19"/>
      <c r="D28" s="19"/>
      <c r="E28" s="20"/>
      <c r="F28" s="20"/>
    </row>
    <row r="29" spans="1:6" x14ac:dyDescent="0.2">
      <c r="B29" s="19"/>
      <c r="C29" s="19"/>
      <c r="D29" s="19"/>
      <c r="E29" s="20"/>
      <c r="F29" s="20"/>
    </row>
    <row r="30" spans="1:6" x14ac:dyDescent="0.2">
      <c r="B30" s="19"/>
      <c r="C30" s="19"/>
      <c r="D30" s="19"/>
      <c r="E30" s="20"/>
      <c r="F30" s="20"/>
    </row>
    <row r="31" spans="1:6" ht="13.5" x14ac:dyDescent="0.2">
      <c r="B31" s="19"/>
      <c r="C31" s="17"/>
      <c r="F31" s="20"/>
    </row>
    <row r="32" spans="1:6" ht="13.5" x14ac:dyDescent="0.2">
      <c r="B32" s="19"/>
      <c r="C32" s="18"/>
      <c r="F32" s="20"/>
    </row>
    <row r="33" spans="2:6" ht="13.5" x14ac:dyDescent="0.2">
      <c r="B33" s="19"/>
      <c r="C33" s="18"/>
      <c r="F33" s="20"/>
    </row>
    <row r="34" spans="2:6" ht="13.5" x14ac:dyDescent="0.2">
      <c r="B34" s="19"/>
      <c r="C34" s="18"/>
      <c r="F34" s="20"/>
    </row>
    <row r="35" spans="2:6" ht="13.5" x14ac:dyDescent="0.2">
      <c r="B35" s="16"/>
      <c r="C35" s="18"/>
    </row>
    <row r="36" spans="2:6" ht="13.5" x14ac:dyDescent="0.2">
      <c r="B36" s="16"/>
      <c r="C36" s="18"/>
    </row>
    <row r="37" spans="2:6" ht="13.5" x14ac:dyDescent="0.2">
      <c r="B37" s="16"/>
      <c r="C37" s="18"/>
    </row>
    <row r="38" spans="2:6" x14ac:dyDescent="0.2">
      <c r="B38" s="16"/>
      <c r="C38" s="16"/>
      <c r="D38" s="16"/>
    </row>
    <row r="39" spans="2:6" x14ac:dyDescent="0.2">
      <c r="B39" s="16"/>
      <c r="C39" s="16"/>
      <c r="D39" s="16"/>
    </row>
    <row r="40" spans="2:6" x14ac:dyDescent="0.2">
      <c r="B40" s="16"/>
      <c r="C40" s="16"/>
      <c r="D40" s="16"/>
    </row>
    <row r="41" spans="2:6" x14ac:dyDescent="0.2">
      <c r="B41" s="16"/>
      <c r="C41" s="16"/>
      <c r="D41" s="16"/>
    </row>
    <row r="42" spans="2:6" x14ac:dyDescent="0.2">
      <c r="B42" s="16"/>
      <c r="C42" s="16"/>
      <c r="D42" s="16"/>
    </row>
    <row r="43" spans="2:6" x14ac:dyDescent="0.2">
      <c r="B43" s="16"/>
      <c r="C43" s="16"/>
      <c r="D43" s="16"/>
    </row>
    <row r="44" spans="2:6" x14ac:dyDescent="0.2">
      <c r="B44" s="16"/>
      <c r="C44" s="16"/>
      <c r="D44" s="16"/>
    </row>
    <row r="45" spans="2:6" x14ac:dyDescent="0.2">
      <c r="B45" s="16"/>
      <c r="C45" s="16"/>
      <c r="D45" s="16"/>
    </row>
    <row r="46" spans="2:6" x14ac:dyDescent="0.2">
      <c r="B46" s="16"/>
      <c r="C46" s="16"/>
      <c r="D46" s="16"/>
    </row>
    <row r="47" spans="2:6" x14ac:dyDescent="0.2">
      <c r="B47" s="16"/>
      <c r="C47" s="16"/>
      <c r="D47" s="16"/>
    </row>
    <row r="48" spans="2:6" x14ac:dyDescent="0.2">
      <c r="B48" s="16"/>
      <c r="C48" s="16"/>
      <c r="D48" s="16"/>
    </row>
    <row r="51" spans="1:11" ht="13.5" thickBot="1" x14ac:dyDescent="0.25">
      <c r="A51" s="33" t="s">
        <v>18</v>
      </c>
      <c r="B51" s="34" t="s">
        <v>0</v>
      </c>
      <c r="C51" s="35" t="s">
        <v>19</v>
      </c>
      <c r="D51" s="36" t="s">
        <v>1</v>
      </c>
      <c r="E51" s="36" t="s">
        <v>17</v>
      </c>
      <c r="F51" s="36" t="s">
        <v>2</v>
      </c>
    </row>
    <row r="52" spans="1:11" ht="14.25" thickTop="1" x14ac:dyDescent="0.2">
      <c r="A52" s="41" t="s">
        <v>12</v>
      </c>
      <c r="B52" s="63" t="s">
        <v>13</v>
      </c>
      <c r="C52" s="65"/>
      <c r="D52" s="66"/>
      <c r="E52" s="66"/>
      <c r="F52" s="62"/>
    </row>
    <row r="53" spans="1:11" x14ac:dyDescent="0.2">
      <c r="A53" s="37" t="s">
        <v>8</v>
      </c>
      <c r="B53" s="64" t="s">
        <v>20</v>
      </c>
      <c r="C53" s="44"/>
      <c r="D53" s="45"/>
      <c r="E53" s="45"/>
      <c r="F53" s="46"/>
    </row>
    <row r="54" spans="1:11" ht="76.5" x14ac:dyDescent="0.2">
      <c r="A54" s="6" t="s">
        <v>8</v>
      </c>
      <c r="B54" s="59" t="s">
        <v>32</v>
      </c>
      <c r="C54" s="8" t="s">
        <v>10</v>
      </c>
      <c r="D54" s="7">
        <v>1</v>
      </c>
      <c r="E54" s="7"/>
      <c r="F54" s="7">
        <f>ROUNDUP(E54*D54, 2)</f>
        <v>0</v>
      </c>
    </row>
    <row r="55" spans="1:11" ht="63.75" x14ac:dyDescent="0.2">
      <c r="A55" s="6" t="s">
        <v>3</v>
      </c>
      <c r="B55" s="59" t="s">
        <v>45</v>
      </c>
      <c r="C55" s="8" t="s">
        <v>10</v>
      </c>
      <c r="D55" s="7">
        <v>1</v>
      </c>
      <c r="E55" s="7"/>
      <c r="F55" s="7">
        <f>ROUNDUP(E55*D55, 2)</f>
        <v>0</v>
      </c>
    </row>
    <row r="56" spans="1:11" x14ac:dyDescent="0.2">
      <c r="A56" s="42"/>
      <c r="B56" s="43" t="s">
        <v>21</v>
      </c>
      <c r="C56" s="44"/>
      <c r="D56" s="45"/>
      <c r="E56" s="45"/>
      <c r="F56" s="46">
        <f>ROUNDUP(SUM(F54:F55),2)</f>
        <v>0</v>
      </c>
    </row>
    <row r="58" spans="1:11" x14ac:dyDescent="0.2">
      <c r="A58" s="42" t="s">
        <v>3</v>
      </c>
      <c r="B58" s="47" t="s">
        <v>62</v>
      </c>
      <c r="C58" s="44"/>
      <c r="D58" s="45"/>
      <c r="E58" s="45"/>
      <c r="F58" s="46"/>
    </row>
    <row r="59" spans="1:11" ht="63.75" x14ac:dyDescent="0.2">
      <c r="A59" s="6" t="s">
        <v>8</v>
      </c>
      <c r="B59" s="59" t="s">
        <v>64</v>
      </c>
      <c r="C59" s="8" t="s">
        <v>10</v>
      </c>
      <c r="D59" s="7">
        <v>1</v>
      </c>
      <c r="E59" s="7"/>
      <c r="F59" s="7">
        <f>ROUNDUP(E59*D59, 2)</f>
        <v>0</v>
      </c>
      <c r="G59" s="4"/>
      <c r="H59" s="4"/>
      <c r="I59" s="4"/>
      <c r="J59" s="4"/>
      <c r="K59" s="4"/>
    </row>
    <row r="60" spans="1:11" x14ac:dyDescent="0.2">
      <c r="A60" s="42"/>
      <c r="B60" s="47" t="s">
        <v>63</v>
      </c>
      <c r="C60" s="44"/>
      <c r="D60" s="45"/>
      <c r="E60" s="45"/>
      <c r="F60" s="46">
        <f>ROUNDUP(SUM(F59),2)</f>
        <v>0</v>
      </c>
    </row>
    <row r="62" spans="1:11" x14ac:dyDescent="0.2">
      <c r="A62" s="42" t="s">
        <v>4</v>
      </c>
      <c r="B62" s="47" t="s">
        <v>36</v>
      </c>
      <c r="C62" s="44"/>
      <c r="D62" s="45"/>
      <c r="E62" s="45"/>
      <c r="F62" s="46"/>
    </row>
    <row r="63" spans="1:11" ht="51" x14ac:dyDescent="0.2">
      <c r="A63" s="6" t="s">
        <v>8</v>
      </c>
      <c r="B63" s="59" t="s">
        <v>33</v>
      </c>
      <c r="C63" s="8" t="s">
        <v>10</v>
      </c>
      <c r="D63" s="7">
        <v>1</v>
      </c>
      <c r="E63" s="7"/>
      <c r="F63" s="7">
        <f>ROUNDUP(E63*D63, 2)</f>
        <v>0</v>
      </c>
      <c r="G63" s="4"/>
      <c r="H63" s="4"/>
      <c r="I63" s="4"/>
      <c r="J63" s="4"/>
      <c r="K63" s="4"/>
    </row>
    <row r="64" spans="1:11" ht="51" x14ac:dyDescent="0.2">
      <c r="A64" s="6" t="s">
        <v>3</v>
      </c>
      <c r="B64" s="59" t="s">
        <v>34</v>
      </c>
      <c r="C64" s="8" t="s">
        <v>10</v>
      </c>
      <c r="D64" s="7">
        <v>1</v>
      </c>
      <c r="E64" s="7"/>
      <c r="F64" s="7">
        <f>ROUNDUP(E64*D64, 2)</f>
        <v>0</v>
      </c>
      <c r="G64" s="4"/>
      <c r="H64" s="4"/>
      <c r="I64" s="4"/>
      <c r="J64" s="4"/>
      <c r="K64" s="4"/>
    </row>
    <row r="65" spans="1:11" ht="51" x14ac:dyDescent="0.2">
      <c r="A65" s="6" t="s">
        <v>4</v>
      </c>
      <c r="B65" s="59" t="s">
        <v>35</v>
      </c>
      <c r="C65" s="8" t="s">
        <v>10</v>
      </c>
      <c r="D65" s="7">
        <v>1</v>
      </c>
      <c r="E65" s="7"/>
      <c r="F65" s="7">
        <f>ROUNDUP(E65*D65, 2)</f>
        <v>0</v>
      </c>
      <c r="G65" s="4"/>
      <c r="H65" s="4"/>
      <c r="I65" s="4"/>
      <c r="J65" s="4"/>
      <c r="K65" s="4"/>
    </row>
    <row r="66" spans="1:11" ht="51" x14ac:dyDescent="0.2">
      <c r="A66" s="6" t="s">
        <v>7</v>
      </c>
      <c r="B66" s="59" t="s">
        <v>38</v>
      </c>
      <c r="C66" s="8" t="s">
        <v>10</v>
      </c>
      <c r="D66" s="7">
        <v>1</v>
      </c>
      <c r="E66" s="7"/>
      <c r="F66" s="7">
        <f>ROUNDUP(E66*D66, 2)</f>
        <v>0</v>
      </c>
      <c r="G66" s="4"/>
      <c r="H66" s="4"/>
      <c r="I66" s="4"/>
      <c r="J66" s="4"/>
      <c r="K66" s="4"/>
    </row>
    <row r="67" spans="1:11" ht="25.5" x14ac:dyDescent="0.2">
      <c r="A67" s="42"/>
      <c r="B67" s="47" t="s">
        <v>37</v>
      </c>
      <c r="C67" s="44"/>
      <c r="D67" s="48"/>
      <c r="E67" s="48"/>
      <c r="F67" s="46">
        <f>ROUNDUP(SUM(F63:F66),2)</f>
        <v>0</v>
      </c>
    </row>
    <row r="68" spans="1:11" x14ac:dyDescent="0.2">
      <c r="A68" s="10"/>
      <c r="B68" s="11"/>
      <c r="C68" s="12"/>
      <c r="D68" s="13"/>
      <c r="E68" s="13"/>
      <c r="F68" s="13"/>
    </row>
    <row r="69" spans="1:11" x14ac:dyDescent="0.2">
      <c r="A69" s="49" t="s">
        <v>7</v>
      </c>
      <c r="B69" s="50" t="s">
        <v>39</v>
      </c>
      <c r="C69" s="51"/>
      <c r="D69" s="52"/>
      <c r="E69" s="52"/>
      <c r="F69" s="53"/>
    </row>
    <row r="70" spans="1:11" ht="89.25" x14ac:dyDescent="0.2">
      <c r="A70" s="9" t="s">
        <v>8</v>
      </c>
      <c r="B70" s="67" t="s">
        <v>41</v>
      </c>
      <c r="C70" s="8" t="s">
        <v>10</v>
      </c>
      <c r="D70" s="7">
        <v>1</v>
      </c>
      <c r="E70" s="7"/>
      <c r="F70" s="7">
        <f>ROUNDUP(E70*D70, 2)</f>
        <v>0</v>
      </c>
    </row>
    <row r="71" spans="1:11" x14ac:dyDescent="0.2">
      <c r="A71" s="49"/>
      <c r="B71" s="50" t="s">
        <v>40</v>
      </c>
      <c r="C71" s="54"/>
      <c r="D71" s="55"/>
      <c r="E71" s="55"/>
      <c r="F71" s="46">
        <f>ROUNDUP(SUM(F70),2)</f>
        <v>0</v>
      </c>
    </row>
    <row r="73" spans="1:11" x14ac:dyDescent="0.2">
      <c r="A73" s="42" t="s">
        <v>5</v>
      </c>
      <c r="B73" s="47" t="s">
        <v>27</v>
      </c>
      <c r="C73" s="44"/>
      <c r="D73" s="45"/>
      <c r="E73" s="45"/>
      <c r="F73" s="46"/>
    </row>
    <row r="74" spans="1:11" ht="39" x14ac:dyDescent="0.2">
      <c r="A74" s="9" t="s">
        <v>8</v>
      </c>
      <c r="B74" s="59" t="s">
        <v>43</v>
      </c>
      <c r="C74" s="8" t="s">
        <v>23</v>
      </c>
      <c r="D74" s="7">
        <v>55</v>
      </c>
      <c r="E74" s="7"/>
      <c r="F74" s="7">
        <f>ROUNDUP(E74*D74, 2)</f>
        <v>0</v>
      </c>
    </row>
    <row r="75" spans="1:11" ht="64.5" x14ac:dyDescent="0.2">
      <c r="A75" s="9" t="s">
        <v>3</v>
      </c>
      <c r="B75" s="59" t="s">
        <v>44</v>
      </c>
      <c r="C75" s="8" t="s">
        <v>23</v>
      </c>
      <c r="D75" s="7">
        <v>55</v>
      </c>
      <c r="E75" s="7"/>
      <c r="F75" s="7">
        <f>ROUNDUP(E75*D75, 2)</f>
        <v>0</v>
      </c>
    </row>
    <row r="76" spans="1:11" ht="166.5" x14ac:dyDescent="0.2">
      <c r="A76" s="9" t="s">
        <v>4</v>
      </c>
      <c r="B76" s="59" t="s">
        <v>60</v>
      </c>
      <c r="C76" s="8" t="s">
        <v>23</v>
      </c>
      <c r="D76" s="7">
        <v>55</v>
      </c>
      <c r="E76" s="7"/>
      <c r="F76" s="7">
        <f>ROUNDUP(E76*D76, 2)</f>
        <v>0</v>
      </c>
    </row>
    <row r="77" spans="1:11" x14ac:dyDescent="0.2">
      <c r="A77" s="42"/>
      <c r="B77" s="47" t="s">
        <v>42</v>
      </c>
      <c r="C77" s="44"/>
      <c r="D77" s="45"/>
      <c r="E77" s="45"/>
      <c r="F77" s="46">
        <f>ROUNDUP(SUM(F74:F76),2)</f>
        <v>0</v>
      </c>
    </row>
    <row r="79" spans="1:11" x14ac:dyDescent="0.2">
      <c r="A79" s="49" t="s">
        <v>22</v>
      </c>
      <c r="B79" s="50" t="s">
        <v>26</v>
      </c>
      <c r="C79" s="51"/>
      <c r="D79" s="52"/>
      <c r="E79" s="52"/>
      <c r="F79" s="53"/>
    </row>
    <row r="80" spans="1:11" ht="54" customHeight="1" x14ac:dyDescent="0.2">
      <c r="A80" s="14"/>
      <c r="B80" s="15" t="s">
        <v>50</v>
      </c>
      <c r="C80" s="8"/>
      <c r="D80" s="7"/>
      <c r="E80" s="7"/>
      <c r="F80" s="7"/>
    </row>
    <row r="81" spans="1:6" ht="89.25" x14ac:dyDescent="0.2">
      <c r="A81" s="14" t="s">
        <v>8</v>
      </c>
      <c r="B81" s="15" t="s">
        <v>51</v>
      </c>
      <c r="C81" s="8" t="s">
        <v>11</v>
      </c>
      <c r="D81" s="7">
        <v>1</v>
      </c>
      <c r="E81" s="7"/>
      <c r="F81" s="7">
        <f t="shared" ref="F81:F88" si="0">ROUNDUP(E81*D81, 2)</f>
        <v>0</v>
      </c>
    </row>
    <row r="82" spans="1:6" ht="76.5" x14ac:dyDescent="0.2">
      <c r="A82" s="14" t="s">
        <v>3</v>
      </c>
      <c r="B82" s="15" t="s">
        <v>52</v>
      </c>
      <c r="C82" s="8" t="s">
        <v>11</v>
      </c>
      <c r="D82" s="7">
        <v>1</v>
      </c>
      <c r="E82" s="7"/>
      <c r="F82" s="7">
        <f t="shared" si="0"/>
        <v>0</v>
      </c>
    </row>
    <row r="83" spans="1:6" ht="76.5" x14ac:dyDescent="0.2">
      <c r="A83" s="14" t="s">
        <v>4</v>
      </c>
      <c r="B83" s="15" t="s">
        <v>53</v>
      </c>
      <c r="C83" s="8" t="s">
        <v>11</v>
      </c>
      <c r="D83" s="7">
        <v>1</v>
      </c>
      <c r="E83" s="7"/>
      <c r="F83" s="7">
        <f t="shared" si="0"/>
        <v>0</v>
      </c>
    </row>
    <row r="84" spans="1:6" ht="76.5" x14ac:dyDescent="0.2">
      <c r="A84" s="14" t="s">
        <v>7</v>
      </c>
      <c r="B84" s="15" t="s">
        <v>54</v>
      </c>
      <c r="C84" s="8" t="s">
        <v>11</v>
      </c>
      <c r="D84" s="7">
        <v>1</v>
      </c>
      <c r="E84" s="7"/>
      <c r="F84" s="7">
        <f t="shared" si="0"/>
        <v>0</v>
      </c>
    </row>
    <row r="85" spans="1:6" ht="76.5" x14ac:dyDescent="0.2">
      <c r="A85" s="14" t="s">
        <v>5</v>
      </c>
      <c r="B85" s="15" t="s">
        <v>56</v>
      </c>
      <c r="C85" s="8" t="s">
        <v>11</v>
      </c>
      <c r="D85" s="7">
        <v>1</v>
      </c>
      <c r="E85" s="7"/>
      <c r="F85" s="7">
        <f t="shared" si="0"/>
        <v>0</v>
      </c>
    </row>
    <row r="86" spans="1:6" ht="76.5" x14ac:dyDescent="0.2">
      <c r="A86" s="14" t="s">
        <v>22</v>
      </c>
      <c r="B86" s="15" t="s">
        <v>57</v>
      </c>
      <c r="C86" s="8" t="s">
        <v>11</v>
      </c>
      <c r="D86" s="7">
        <v>1</v>
      </c>
      <c r="E86" s="7"/>
      <c r="F86" s="7">
        <f t="shared" si="0"/>
        <v>0</v>
      </c>
    </row>
    <row r="87" spans="1:6" ht="76.5" x14ac:dyDescent="0.2">
      <c r="A87" s="14" t="s">
        <v>24</v>
      </c>
      <c r="B87" s="15" t="s">
        <v>55</v>
      </c>
      <c r="C87" s="8" t="s">
        <v>11</v>
      </c>
      <c r="D87" s="7">
        <v>1</v>
      </c>
      <c r="E87" s="7"/>
      <c r="F87" s="7">
        <f t="shared" si="0"/>
        <v>0</v>
      </c>
    </row>
    <row r="88" spans="1:6" ht="89.25" x14ac:dyDescent="0.2">
      <c r="A88" s="14" t="s">
        <v>25</v>
      </c>
      <c r="B88" s="15" t="s">
        <v>58</v>
      </c>
      <c r="C88" s="8" t="s">
        <v>11</v>
      </c>
      <c r="D88" s="7">
        <v>5</v>
      </c>
      <c r="E88" s="7"/>
      <c r="F88" s="7">
        <f t="shared" si="0"/>
        <v>0</v>
      </c>
    </row>
    <row r="89" spans="1:6" x14ac:dyDescent="0.2">
      <c r="A89" s="49"/>
      <c r="B89" s="50" t="s">
        <v>46</v>
      </c>
      <c r="C89" s="54"/>
      <c r="D89" s="55"/>
      <c r="E89" s="55"/>
      <c r="F89" s="46">
        <f>ROUNDUP(SUM(F81:F88),2)</f>
        <v>0</v>
      </c>
    </row>
    <row r="90" spans="1:6" x14ac:dyDescent="0.2">
      <c r="A90" s="60"/>
      <c r="B90" s="61"/>
    </row>
    <row r="91" spans="1:6" x14ac:dyDescent="0.2">
      <c r="A91" s="49" t="s">
        <v>24</v>
      </c>
      <c r="B91" s="50" t="s">
        <v>28</v>
      </c>
      <c r="C91" s="51"/>
      <c r="D91" s="52"/>
      <c r="E91" s="52"/>
      <c r="F91" s="53"/>
    </row>
    <row r="92" spans="1:6" ht="178.5" x14ac:dyDescent="0.2">
      <c r="A92" s="14" t="s">
        <v>8</v>
      </c>
      <c r="B92" s="15" t="s">
        <v>59</v>
      </c>
      <c r="C92" s="8" t="s">
        <v>10</v>
      </c>
      <c r="D92" s="7">
        <v>1</v>
      </c>
      <c r="E92" s="7"/>
      <c r="F92" s="7">
        <f>ROUNDUP(E92*D92, 2)</f>
        <v>0</v>
      </c>
    </row>
    <row r="93" spans="1:6" x14ac:dyDescent="0.2">
      <c r="A93" s="49"/>
      <c r="B93" s="50" t="s">
        <v>47</v>
      </c>
      <c r="C93" s="54"/>
      <c r="D93" s="55"/>
      <c r="E93" s="55"/>
      <c r="F93" s="46">
        <f>ROUNDUP(SUM(F92),2)</f>
        <v>0</v>
      </c>
    </row>
    <row r="94" spans="1:6" x14ac:dyDescent="0.2">
      <c r="A94" s="60"/>
      <c r="B94" s="61"/>
    </row>
    <row r="95" spans="1:6" x14ac:dyDescent="0.2">
      <c r="A95" s="49" t="s">
        <v>25</v>
      </c>
      <c r="B95" s="50" t="s">
        <v>48</v>
      </c>
      <c r="C95" s="51"/>
      <c r="D95" s="52"/>
      <c r="E95" s="52"/>
      <c r="F95" s="53"/>
    </row>
    <row r="96" spans="1:6" ht="76.5" x14ac:dyDescent="0.2">
      <c r="A96" s="14" t="s">
        <v>8</v>
      </c>
      <c r="B96" s="15" t="s">
        <v>61</v>
      </c>
      <c r="C96" s="8" t="s">
        <v>23</v>
      </c>
      <c r="D96" s="7">
        <v>55</v>
      </c>
      <c r="E96" s="7"/>
      <c r="F96" s="7">
        <f>ROUNDUP(E96*D96, 2)</f>
        <v>0</v>
      </c>
    </row>
    <row r="97" spans="1:6" x14ac:dyDescent="0.2">
      <c r="A97" s="49"/>
      <c r="B97" s="50" t="s">
        <v>49</v>
      </c>
      <c r="C97" s="54"/>
      <c r="D97" s="55"/>
      <c r="E97" s="55"/>
      <c r="F97" s="46">
        <f>ROUNDUP(SUM(F96),2)</f>
        <v>0</v>
      </c>
    </row>
    <row r="99" spans="1:6" x14ac:dyDescent="0.2">
      <c r="A99" s="38" t="s">
        <v>12</v>
      </c>
      <c r="B99" s="56" t="s">
        <v>14</v>
      </c>
      <c r="C99" s="39"/>
      <c r="D99" s="40"/>
      <c r="E99" s="40"/>
      <c r="F99" s="57"/>
    </row>
    <row r="100" spans="1:6" x14ac:dyDescent="0.2">
      <c r="A100" s="1" t="s">
        <v>8</v>
      </c>
      <c r="B100" s="2" t="str">
        <f>B53</f>
        <v>PRIPREMNI RADOVI</v>
      </c>
      <c r="F100" s="4">
        <f>F56</f>
        <v>0</v>
      </c>
    </row>
    <row r="101" spans="1:6" x14ac:dyDescent="0.2">
      <c r="A101" s="1" t="s">
        <v>3</v>
      </c>
      <c r="B101" s="2" t="str">
        <f>B58</f>
        <v>RADOVI VODOVODA I KANALIZACIJE</v>
      </c>
      <c r="F101" s="4">
        <f>F60</f>
        <v>0</v>
      </c>
    </row>
    <row r="102" spans="1:6" x14ac:dyDescent="0.2">
      <c r="A102" s="1" t="s">
        <v>4</v>
      </c>
      <c r="B102" s="2" t="str">
        <f>B62</f>
        <v>RADOVI GRIJANJA, HLAĐENJA I VENTILACIJE</v>
      </c>
      <c r="F102" s="4">
        <f>F67</f>
        <v>0</v>
      </c>
    </row>
    <row r="103" spans="1:6" x14ac:dyDescent="0.2">
      <c r="A103" s="1" t="s">
        <v>7</v>
      </c>
      <c r="B103" s="2" t="str">
        <f>B69</f>
        <v>ELEKTROTEHNIČKI RADOVI</v>
      </c>
      <c r="F103" s="4">
        <f>F71</f>
        <v>0</v>
      </c>
    </row>
    <row r="104" spans="1:6" x14ac:dyDescent="0.2">
      <c r="A104" s="1" t="s">
        <v>5</v>
      </c>
      <c r="B104" s="2" t="str">
        <f>B73</f>
        <v>KERAMIČARSKI RADOVI</v>
      </c>
      <c r="F104" s="4">
        <f>F77</f>
        <v>0</v>
      </c>
    </row>
    <row r="105" spans="1:6" x14ac:dyDescent="0.2">
      <c r="A105" s="1" t="str">
        <f>A79</f>
        <v>6.</v>
      </c>
      <c r="B105" s="2" t="str">
        <f>B79</f>
        <v>STOLARSKI RADOVI</v>
      </c>
      <c r="F105" s="4">
        <f>F89</f>
        <v>0</v>
      </c>
    </row>
    <row r="106" spans="1:6" x14ac:dyDescent="0.2">
      <c r="A106" s="1" t="str">
        <f>A91</f>
        <v>7.</v>
      </c>
      <c r="B106" s="2" t="str">
        <f>B91</f>
        <v>SOBOSLIKARSKI RADOVI</v>
      </c>
      <c r="F106" s="4">
        <f>F93</f>
        <v>0</v>
      </c>
    </row>
    <row r="107" spans="1:6" x14ac:dyDescent="0.2">
      <c r="A107" s="1" t="str">
        <f>A95</f>
        <v>8.</v>
      </c>
      <c r="B107" s="2" t="str">
        <f>B95</f>
        <v>PODOPOLAGAČKI RADOVI</v>
      </c>
      <c r="F107" s="4">
        <f>F97</f>
        <v>0</v>
      </c>
    </row>
    <row r="108" spans="1:6" x14ac:dyDescent="0.2">
      <c r="A108" s="38" t="s">
        <v>12</v>
      </c>
      <c r="B108" s="56" t="s">
        <v>14</v>
      </c>
      <c r="C108" s="39"/>
      <c r="D108" s="40"/>
      <c r="E108" s="40"/>
      <c r="F108" s="57">
        <f>SUM(F100:F107)</f>
        <v>0</v>
      </c>
    </row>
  </sheetData>
  <mergeCells count="8">
    <mergeCell ref="A25:D25"/>
    <mergeCell ref="A26:D26"/>
    <mergeCell ref="A2:F2"/>
    <mergeCell ref="A3:F3"/>
    <mergeCell ref="A4:F4"/>
    <mergeCell ref="A12:F12"/>
    <mergeCell ref="A20:F20"/>
    <mergeCell ref="A24:D24"/>
  </mergeCells>
  <pageMargins left="0.59055118110236227" right="0.39370078740157483" top="0.86614173228346458" bottom="0.59055118110236227" header="0.31496062992125984" footer="0.31496062992125984"/>
  <pageSetup paperSize="9" orientation="portrait" r:id="rId1"/>
  <headerFooter differentFirst="1">
    <oddHeader xml:space="preserve">&amp;L&amp;10Građevina: Adaptacija stambene jedinice
Investitor: GRAD OTOK, Otok, Trg kralja Tomislava 6/A, OIB: 70233583656
Lokacija: Komletinci, Braće Radića 13A, k.č.br. 777/3 k.o. Komletinci&amp;R
</oddHeader>
    <oddFooter>&amp;LSrpanj, 2026. god.&amp;R&amp;P</oddFooter>
    <firstFooter>&amp;LSrpanj, 2026. god.</firstFooter>
  </headerFooter>
  <rowBreaks count="6" manualBreakCount="6">
    <brk id="50" max="5" man="1"/>
    <brk id="71" max="5" man="1"/>
    <brk id="84" max="5" man="1"/>
    <brk id="89" max="5" man="1"/>
    <brk id="97" max="5" man="1"/>
    <brk id="11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Adaptacija stambene jedinice</vt:lpstr>
      <vt:lpstr>'Adaptacija stambene jedinice'!Podrucje_ispisa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Vjekoslav</dc:creator>
  <cp:lastModifiedBy>Agneza Novoselac</cp:lastModifiedBy>
  <cp:lastPrinted>2026-07-13T05:58:15Z</cp:lastPrinted>
  <dcterms:created xsi:type="dcterms:W3CDTF">2021-01-25T08:26:03Z</dcterms:created>
  <dcterms:modified xsi:type="dcterms:W3CDTF">2026-07-14T12:08:24Z</dcterms:modified>
</cp:coreProperties>
</file>